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650" activeTab="0"/>
  </bookViews>
  <sheets>
    <sheet name="2019" sheetId="1" r:id="rId1"/>
  </sheets>
  <definedNames>
    <definedName name="_xlnm.Print_Titles" localSheetId="0">'2019'!$5:$5</definedName>
    <definedName name="_xlnm.Print_Area" localSheetId="0">'2019'!$B$1:$N$61</definedName>
  </definedNames>
  <calcPr fullCalcOnLoad="1"/>
</workbook>
</file>

<file path=xl/sharedStrings.xml><?xml version="1.0" encoding="utf-8"?>
<sst xmlns="http://schemas.openxmlformats.org/spreadsheetml/2006/main" count="67" uniqueCount="62">
  <si>
    <t>Naziv</t>
  </si>
  <si>
    <t>Poslovni objekti</t>
  </si>
  <si>
    <t>Rashodi za nabavu proizvedene dugotrajne imovine</t>
  </si>
  <si>
    <t>Zgrade znanstvenih i obrazovnih institucija (škole, vrtići i sl.)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</si>
  <si>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</si>
  <si>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</si>
  <si>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</si>
  <si>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</si>
  <si>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</si>
  <si>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</si>
  <si>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</si>
  <si>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</si>
  <si>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</si>
  <si>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</si>
  <si>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</si>
  <si>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Ostala oprema za održavanje i zaštitu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</si>
  <si>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</si>
  <si>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</si>
  <si>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</si>
  <si>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</si>
  <si>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</si>
  <si>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</si>
  <si>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</si>
  <si>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</si>
  <si>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</si>
  <si>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>Uređaji</t>
  </si>
  <si>
    <t xml:space="preserve">Strojevi </t>
  </si>
  <si>
    <t>Oprema</t>
  </si>
  <si>
    <t>Ulaganja u računalne programe</t>
  </si>
  <si>
    <t>Dodatna ulaganja na građevinskim objektima</t>
  </si>
  <si>
    <t>Dodatna ulaganja na postrojenjima i opremi</t>
  </si>
  <si>
    <t>Rashodi za dodatna ulaganja na nefinancijskoj imovini</t>
  </si>
  <si>
    <t>Iznos</t>
  </si>
  <si>
    <t>Namjena</t>
  </si>
  <si>
    <t>KLASA:</t>
  </si>
  <si>
    <t>URBROJ:</t>
  </si>
  <si>
    <t>Računovođa:</t>
  </si>
  <si>
    <t>M.P.</t>
  </si>
  <si>
    <t>Ravnatelj:</t>
  </si>
  <si>
    <t>Sportske dvorane i rekreacijski objekti</t>
  </si>
  <si>
    <t>Telefon i ostali komunikacijski uređaji</t>
  </si>
  <si>
    <t>UKUPNO RASHODI ZA NABAVU PROIZVEDENE DUGOTRAJNE IMOVINE I DODATNA ULAGANJA NA NEFINANCIJSKOJ IMOVINI:</t>
  </si>
  <si>
    <t>ŠKOLA:</t>
  </si>
  <si>
    <t>* Upisati da li je izrađen projekt ili troškovnik</t>
  </si>
  <si>
    <t>Projekt da/ne *</t>
  </si>
  <si>
    <t>Troškovnik da/ne *</t>
  </si>
  <si>
    <t>Medicinska oprema</t>
  </si>
  <si>
    <t>Laboratorijska oprema</t>
  </si>
  <si>
    <t>Knjige u knjižnicama</t>
  </si>
  <si>
    <t>Škola</t>
  </si>
  <si>
    <t>RASHODI ZA NABAVU PROIZVEDENE DUGOTRAJNE IMOVINE I DODATNA ULAGANJA NA NEFINANCIJSKOJ IMOVINI U 2019. g.</t>
  </si>
  <si>
    <t>Osnovna škola Ferdinandovac</t>
  </si>
  <si>
    <t>ne</t>
  </si>
  <si>
    <t>da</t>
  </si>
  <si>
    <t>Oprema za sportsku dvoranu (strunjače)</t>
  </si>
  <si>
    <t>Dejan Jalžabetić</t>
  </si>
  <si>
    <t>Slavko Kenđelić</t>
  </si>
  <si>
    <t>2 arhivska ormara i 3 daktilo (uredske) stolice sa naslonom</t>
  </si>
  <si>
    <t>Izmjena vanjske stolarije PŠ Crnec</t>
  </si>
  <si>
    <t>Interaktivna ploča za nastavu i 3 prijenosna računala</t>
  </si>
  <si>
    <t>Kosilica</t>
  </si>
  <si>
    <t>20.12.2018.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</si>
</sst>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color indexed="1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3" fontId="1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34" borderId="0" xfId="0" applyFill="1" applyAlignment="1" applyProtection="1">
      <alignment horizontal="left"/>
      <protection locked="0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B52" sqref="B52:G52"/>
    </sheetView>
  </sheetViews>
  <sheetFormatPr defaultColWidth="9.140625" defaultRowHeight="12.75"/>
  <cols>
    <col min="2" max="2" width="4.28125" style="0" customWidth="1"/>
    <col min="3" max="3" width="4.28125" style="0" hidden="1" customWidth="1"/>
    <col min="4" max="4" width="6.00390625" style="0" customWidth="1"/>
    <col min="5" max="5" width="7.140625" style="0" customWidth="1"/>
    <col min="10" max="10" width="13.421875" style="0" customWidth="1"/>
    <col min="11" max="11" width="12.28125" style="0" customWidth="1"/>
    <col min="12" max="12" width="50.57421875" style="0" customWidth="1"/>
    <col min="14" max="14" width="10.7109375" style="0" bestFit="1" customWidth="1"/>
  </cols>
  <sheetData>
    <row r="1" spans="2:12" ht="12.75">
      <c r="B1" s="40" t="s">
        <v>42</v>
      </c>
      <c r="C1" s="40"/>
      <c r="D1" s="40"/>
      <c r="E1" s="33" t="s">
        <v>51</v>
      </c>
      <c r="F1" s="33"/>
      <c r="G1" s="33"/>
      <c r="H1" s="33"/>
      <c r="I1" s="33"/>
      <c r="J1" s="33"/>
      <c r="K1" s="33"/>
      <c r="L1" s="33"/>
    </row>
    <row r="3" spans="2:14" ht="12.75">
      <c r="B3" s="49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4" ht="25.5">
      <c r="A5" s="30" t="s">
        <v>49</v>
      </c>
      <c r="B5" s="37" t="s">
        <v>0</v>
      </c>
      <c r="C5" s="38"/>
      <c r="D5" s="38"/>
      <c r="E5" s="38"/>
      <c r="F5" s="38"/>
      <c r="G5" s="38"/>
      <c r="H5" s="38"/>
      <c r="I5" s="38"/>
      <c r="J5" s="39"/>
      <c r="K5" s="2" t="s">
        <v>32</v>
      </c>
      <c r="L5" s="2" t="s">
        <v>33</v>
      </c>
      <c r="M5" s="12" t="s">
        <v>44</v>
      </c>
      <c r="N5" s="12" t="s">
        <v>45</v>
      </c>
    </row>
    <row r="6" spans="1:14" s="5" customFormat="1" ht="15.75" customHeight="1">
      <c r="A6" s="30"/>
      <c r="B6" s="4">
        <v>42</v>
      </c>
      <c r="C6" s="43" t="s">
        <v>2</v>
      </c>
      <c r="D6" s="44"/>
      <c r="E6" s="44"/>
      <c r="F6" s="44"/>
      <c r="G6" s="44"/>
      <c r="H6" s="44"/>
      <c r="I6" s="44"/>
      <c r="J6" s="44"/>
      <c r="K6" s="19">
        <f>K7+K10+K14+K18+K23+K26+K31+K34+K38+K40</f>
        <v>68000</v>
      </c>
      <c r="L6" s="22"/>
      <c r="M6" s="14"/>
      <c r="N6" s="14"/>
    </row>
    <row r="7" spans="1:14" s="7" customFormat="1" ht="15.75" customHeight="1">
      <c r="A7" s="31"/>
      <c r="B7" s="6"/>
      <c r="C7" s="6"/>
      <c r="D7" s="6">
        <v>4212</v>
      </c>
      <c r="E7" s="41" t="s">
        <v>1</v>
      </c>
      <c r="F7" s="42"/>
      <c r="G7" s="42"/>
      <c r="H7" s="42"/>
      <c r="I7" s="42"/>
      <c r="J7" s="52"/>
      <c r="K7" s="20">
        <f>SUM(K8+K9)</f>
        <v>0</v>
      </c>
      <c r="L7" s="23"/>
      <c r="M7" s="14"/>
      <c r="N7" s="14"/>
    </row>
    <row r="8" spans="1:14" ht="15.75" customHeight="1">
      <c r="A8" s="30" t="str">
        <f>E1</f>
        <v>Osnovna škola Ferdinandovac</v>
      </c>
      <c r="B8" s="3"/>
      <c r="C8" s="3"/>
      <c r="D8" s="3"/>
      <c r="E8" s="3">
        <v>42123</v>
      </c>
      <c r="F8" s="53" t="s">
        <v>3</v>
      </c>
      <c r="G8" s="53"/>
      <c r="H8" s="53"/>
      <c r="I8" s="53"/>
      <c r="J8" s="54"/>
      <c r="K8" s="25"/>
      <c r="L8" s="26"/>
      <c r="M8" s="27"/>
      <c r="N8" s="27"/>
    </row>
    <row r="9" spans="1:14" ht="15.75" customHeight="1">
      <c r="A9" s="30" t="str">
        <f>E1</f>
        <v>Osnovna škola Ferdinandovac</v>
      </c>
      <c r="B9" s="3"/>
      <c r="C9" s="3"/>
      <c r="D9" s="3"/>
      <c r="E9" s="3">
        <v>42126</v>
      </c>
      <c r="F9" s="34" t="s">
        <v>39</v>
      </c>
      <c r="G9" s="35"/>
      <c r="H9" s="35"/>
      <c r="I9" s="35"/>
      <c r="J9" s="36"/>
      <c r="K9" s="25"/>
      <c r="L9" s="26"/>
      <c r="M9" s="27"/>
      <c r="N9" s="27"/>
    </row>
    <row r="10" spans="1:14" s="7" customFormat="1" ht="15.75" customHeight="1">
      <c r="A10" s="31"/>
      <c r="B10" s="6"/>
      <c r="C10" s="6"/>
      <c r="D10" s="6">
        <v>4221</v>
      </c>
      <c r="E10" s="17" t="s">
        <v>4</v>
      </c>
      <c r="F10" s="18"/>
      <c r="G10" s="18"/>
      <c r="H10" s="18"/>
      <c r="I10" s="18"/>
      <c r="J10" s="18"/>
      <c r="K10" s="20">
        <f>SUM(K11:K13)</f>
        <v>33000</v>
      </c>
      <c r="L10" s="23"/>
      <c r="M10" s="14"/>
      <c r="N10" s="14"/>
    </row>
    <row r="11" spans="1:14" ht="15.75" customHeight="1">
      <c r="A11" s="30" t="str">
        <f>E1</f>
        <v>Osnovna škola Ferdinandovac</v>
      </c>
      <c r="B11" s="3"/>
      <c r="C11" s="3"/>
      <c r="D11" s="3"/>
      <c r="E11" s="3">
        <v>42211</v>
      </c>
      <c r="F11" s="15" t="s">
        <v>5</v>
      </c>
      <c r="G11" s="16"/>
      <c r="H11" s="16"/>
      <c r="I11" s="16"/>
      <c r="J11" s="16"/>
      <c r="K11" s="25">
        <v>25000</v>
      </c>
      <c r="L11" s="26" t="s">
        <v>59</v>
      </c>
      <c r="M11" s="14"/>
      <c r="N11" s="14"/>
    </row>
    <row r="12" spans="1:14" s="7" customFormat="1" ht="15.75" customHeight="1">
      <c r="A12" s="31" t="str">
        <f>E1</f>
        <v>Osnovna škola Ferdinandovac</v>
      </c>
      <c r="B12" s="6"/>
      <c r="C12" s="6"/>
      <c r="D12" s="3"/>
      <c r="E12" s="3">
        <v>42212</v>
      </c>
      <c r="F12" s="15" t="s">
        <v>6</v>
      </c>
      <c r="G12" s="16"/>
      <c r="H12" s="16"/>
      <c r="I12" s="16"/>
      <c r="J12" s="16"/>
      <c r="K12" s="25">
        <v>8000</v>
      </c>
      <c r="L12" s="26" t="s">
        <v>57</v>
      </c>
      <c r="M12" s="14"/>
      <c r="N12" s="14"/>
    </row>
    <row r="13" spans="1:14" ht="15.75" customHeight="1">
      <c r="A13" s="30" t="str">
        <f>E1</f>
        <v>Osnovna škola Ferdinandovac</v>
      </c>
      <c r="B13" s="3"/>
      <c r="C13" s="3"/>
      <c r="D13" s="3"/>
      <c r="E13" s="3">
        <v>42219</v>
      </c>
      <c r="F13" s="15" t="s">
        <v>7</v>
      </c>
      <c r="G13" s="16"/>
      <c r="H13" s="16"/>
      <c r="I13" s="16"/>
      <c r="J13" s="16"/>
      <c r="K13" s="25"/>
      <c r="L13" s="26"/>
      <c r="M13" s="14"/>
      <c r="N13" s="14"/>
    </row>
    <row r="14" spans="1:14" ht="15.75" customHeight="1">
      <c r="A14" s="30"/>
      <c r="B14" s="3"/>
      <c r="C14" s="3"/>
      <c r="D14" s="6">
        <v>4222</v>
      </c>
      <c r="E14" s="17" t="s">
        <v>8</v>
      </c>
      <c r="F14" s="18"/>
      <c r="G14" s="18"/>
      <c r="H14" s="18"/>
      <c r="I14" s="18"/>
      <c r="J14" s="18"/>
      <c r="K14" s="20">
        <f>SUM(K15:K17)</f>
        <v>0</v>
      </c>
      <c r="L14" s="23"/>
      <c r="M14" s="14"/>
      <c r="N14" s="14"/>
    </row>
    <row r="15" spans="1:14" ht="15.75" customHeight="1">
      <c r="A15" s="30" t="str">
        <f>E1</f>
        <v>Osnovna škola Ferdinandovac</v>
      </c>
      <c r="B15" s="3"/>
      <c r="C15" s="3"/>
      <c r="D15" s="3"/>
      <c r="E15" s="3">
        <v>42221</v>
      </c>
      <c r="F15" s="15" t="s">
        <v>9</v>
      </c>
      <c r="G15" s="16"/>
      <c r="H15" s="16"/>
      <c r="I15" s="16"/>
      <c r="J15" s="16"/>
      <c r="K15" s="25"/>
      <c r="L15" s="26"/>
      <c r="M15" s="14"/>
      <c r="N15" s="14"/>
    </row>
    <row r="16" spans="1:14" s="7" customFormat="1" ht="15.75" customHeight="1">
      <c r="A16" s="31" t="str">
        <f>E1</f>
        <v>Osnovna škola Ferdinandovac</v>
      </c>
      <c r="B16" s="6"/>
      <c r="C16" s="6"/>
      <c r="D16" s="3"/>
      <c r="E16" s="3">
        <v>42222</v>
      </c>
      <c r="F16" s="15" t="s">
        <v>40</v>
      </c>
      <c r="G16" s="16"/>
      <c r="H16" s="16"/>
      <c r="I16" s="16"/>
      <c r="J16" s="16"/>
      <c r="K16" s="25"/>
      <c r="L16" s="26"/>
      <c r="M16" s="13"/>
      <c r="N16" s="13"/>
    </row>
    <row r="17" spans="1:14" ht="15.75" customHeight="1">
      <c r="A17" s="30" t="str">
        <f>E1</f>
        <v>Osnovna škola Ferdinandovac</v>
      </c>
      <c r="B17" s="3"/>
      <c r="C17" s="3"/>
      <c r="D17" s="3"/>
      <c r="E17" s="3">
        <v>42229</v>
      </c>
      <c r="F17" s="15" t="s">
        <v>10</v>
      </c>
      <c r="G17" s="16"/>
      <c r="H17" s="16"/>
      <c r="I17" s="16"/>
      <c r="J17" s="16"/>
      <c r="K17" s="25"/>
      <c r="L17" s="26"/>
      <c r="M17" s="14"/>
      <c r="N17" s="14"/>
    </row>
    <row r="18" spans="1:14" ht="15.75" customHeight="1">
      <c r="A18" s="30"/>
      <c r="B18" s="3"/>
      <c r="C18" s="3"/>
      <c r="D18" s="6">
        <v>4223</v>
      </c>
      <c r="E18" s="17" t="s">
        <v>11</v>
      </c>
      <c r="F18" s="18"/>
      <c r="G18" s="18"/>
      <c r="H18" s="18"/>
      <c r="I18" s="18"/>
      <c r="J18" s="18"/>
      <c r="K18" s="20">
        <f>SUM(K19:K22)</f>
        <v>5000</v>
      </c>
      <c r="L18" s="23"/>
      <c r="M18" s="14"/>
      <c r="N18" s="14"/>
    </row>
    <row r="19" spans="1:14" ht="15.75" customHeight="1">
      <c r="A19" s="30" t="str">
        <f>E1</f>
        <v>Osnovna škola Ferdinandovac</v>
      </c>
      <c r="B19" s="3"/>
      <c r="C19" s="3"/>
      <c r="D19" s="3"/>
      <c r="E19" s="3">
        <v>42231</v>
      </c>
      <c r="F19" s="15" t="s">
        <v>12</v>
      </c>
      <c r="G19" s="16"/>
      <c r="H19" s="16"/>
      <c r="I19" s="16"/>
      <c r="J19" s="16"/>
      <c r="K19" s="25"/>
      <c r="L19" s="26"/>
      <c r="M19" s="14"/>
      <c r="N19" s="14"/>
    </row>
    <row r="20" spans="1:14" s="7" customFormat="1" ht="15.75" customHeight="1">
      <c r="A20" s="31" t="str">
        <f>E1</f>
        <v>Osnovna škola Ferdinandovac</v>
      </c>
      <c r="B20" s="6"/>
      <c r="C20" s="6"/>
      <c r="D20" s="3"/>
      <c r="E20" s="3">
        <v>42232</v>
      </c>
      <c r="F20" s="15" t="s">
        <v>13</v>
      </c>
      <c r="G20" s="16"/>
      <c r="H20" s="16"/>
      <c r="I20" s="16"/>
      <c r="J20" s="16"/>
      <c r="K20" s="25"/>
      <c r="L20" s="26"/>
      <c r="M20" s="13"/>
      <c r="N20" s="13"/>
    </row>
    <row r="21" spans="1:14" ht="15.75" customHeight="1">
      <c r="A21" s="30" t="str">
        <f>E1</f>
        <v>Osnovna škola Ferdinandovac</v>
      </c>
      <c r="B21" s="3"/>
      <c r="C21" s="3"/>
      <c r="D21" s="3"/>
      <c r="E21" s="3">
        <v>42233</v>
      </c>
      <c r="F21" s="34" t="s">
        <v>14</v>
      </c>
      <c r="G21" s="35"/>
      <c r="H21" s="35"/>
      <c r="I21" s="35"/>
      <c r="J21" s="35"/>
      <c r="K21" s="25"/>
      <c r="L21" s="26"/>
      <c r="M21" s="14"/>
      <c r="N21" s="14"/>
    </row>
    <row r="22" spans="1:14" ht="15.75" customHeight="1">
      <c r="A22" s="30" t="str">
        <f>E1</f>
        <v>Osnovna škola Ferdinandovac</v>
      </c>
      <c r="B22" s="3"/>
      <c r="C22" s="3"/>
      <c r="D22" s="3"/>
      <c r="E22" s="3">
        <v>42239</v>
      </c>
      <c r="F22" s="34" t="s">
        <v>15</v>
      </c>
      <c r="G22" s="35"/>
      <c r="H22" s="35"/>
      <c r="I22" s="35"/>
      <c r="J22" s="35"/>
      <c r="K22" s="25">
        <v>5000</v>
      </c>
      <c r="L22" s="26" t="s">
        <v>60</v>
      </c>
      <c r="M22" s="14"/>
      <c r="N22" s="14"/>
    </row>
    <row r="23" spans="1:14" ht="15.75" customHeight="1">
      <c r="A23" s="30"/>
      <c r="B23" s="3"/>
      <c r="C23" s="3"/>
      <c r="D23" s="6">
        <v>4224</v>
      </c>
      <c r="E23" s="17" t="s">
        <v>46</v>
      </c>
      <c r="F23" s="18"/>
      <c r="G23" s="18"/>
      <c r="H23" s="18"/>
      <c r="I23" s="18"/>
      <c r="J23" s="18"/>
      <c r="K23" s="20">
        <f>SUM(K24:K25)</f>
        <v>0</v>
      </c>
      <c r="L23" s="23"/>
      <c r="M23" s="14"/>
      <c r="N23" s="14"/>
    </row>
    <row r="24" spans="1:14" ht="15.75" customHeight="1">
      <c r="A24" s="30" t="str">
        <f>E1</f>
        <v>Osnovna škola Ferdinandovac</v>
      </c>
      <c r="B24" s="3"/>
      <c r="C24" s="3"/>
      <c r="D24" s="3"/>
      <c r="E24" s="3">
        <v>42241</v>
      </c>
      <c r="F24" s="15" t="s">
        <v>46</v>
      </c>
      <c r="G24" s="16"/>
      <c r="H24" s="16"/>
      <c r="I24" s="16"/>
      <c r="J24" s="16"/>
      <c r="K24" s="25"/>
      <c r="L24" s="26"/>
      <c r="M24" s="14"/>
      <c r="N24" s="14"/>
    </row>
    <row r="25" spans="1:14" ht="15.75" customHeight="1">
      <c r="A25" s="30" t="str">
        <f>E1</f>
        <v>Osnovna škola Ferdinandovac</v>
      </c>
      <c r="B25" s="3"/>
      <c r="C25" s="3"/>
      <c r="D25" s="3"/>
      <c r="E25" s="3">
        <v>42242</v>
      </c>
      <c r="F25" s="15" t="s">
        <v>47</v>
      </c>
      <c r="G25" s="16"/>
      <c r="H25" s="16"/>
      <c r="I25" s="16"/>
      <c r="J25" s="16"/>
      <c r="K25" s="25"/>
      <c r="L25" s="26"/>
      <c r="M25" s="14"/>
      <c r="N25" s="14"/>
    </row>
    <row r="26" spans="1:14" s="7" customFormat="1" ht="15.75" customHeight="1">
      <c r="A26" s="31"/>
      <c r="B26" s="6"/>
      <c r="C26" s="6"/>
      <c r="D26" s="6">
        <v>4225</v>
      </c>
      <c r="E26" s="41" t="s">
        <v>16</v>
      </c>
      <c r="F26" s="42"/>
      <c r="G26" s="42"/>
      <c r="H26" s="42"/>
      <c r="I26" s="42"/>
      <c r="J26" s="42"/>
      <c r="K26" s="20">
        <f>SUM(K27+K28+K29+K30)</f>
        <v>0</v>
      </c>
      <c r="L26" s="23"/>
      <c r="M26" s="13"/>
      <c r="N26" s="13"/>
    </row>
    <row r="27" spans="1:14" ht="15.75" customHeight="1">
      <c r="A27" s="30" t="str">
        <f>E1</f>
        <v>Osnovna škola Ferdinandovac</v>
      </c>
      <c r="B27" s="3"/>
      <c r="C27" s="3"/>
      <c r="D27" s="3"/>
      <c r="E27" s="3">
        <v>42251</v>
      </c>
      <c r="F27" s="34" t="s">
        <v>17</v>
      </c>
      <c r="G27" s="35"/>
      <c r="H27" s="35"/>
      <c r="I27" s="35"/>
      <c r="J27" s="35"/>
      <c r="K27" s="25"/>
      <c r="L27" s="26"/>
      <c r="M27" s="14"/>
      <c r="N27" s="14"/>
    </row>
    <row r="28" spans="1:14" ht="15.75" customHeight="1">
      <c r="A28" s="30" t="str">
        <f>E1</f>
        <v>Osnovna škola Ferdinandovac</v>
      </c>
      <c r="B28" s="3"/>
      <c r="C28" s="3"/>
      <c r="D28" s="3"/>
      <c r="E28" s="3">
        <v>42252</v>
      </c>
      <c r="F28" s="34" t="s">
        <v>18</v>
      </c>
      <c r="G28" s="35"/>
      <c r="H28" s="35"/>
      <c r="I28" s="35"/>
      <c r="J28" s="35"/>
      <c r="K28" s="25"/>
      <c r="L28" s="26"/>
      <c r="M28" s="14"/>
      <c r="N28" s="14"/>
    </row>
    <row r="29" spans="1:14" ht="15.75" customHeight="1">
      <c r="A29" s="30" t="str">
        <f>E1</f>
        <v>Osnovna škola Ferdinandovac</v>
      </c>
      <c r="B29" s="3"/>
      <c r="C29" s="3"/>
      <c r="D29" s="3"/>
      <c r="E29" s="3">
        <v>42253</v>
      </c>
      <c r="F29" s="34" t="s">
        <v>19</v>
      </c>
      <c r="G29" s="35"/>
      <c r="H29" s="35"/>
      <c r="I29" s="35"/>
      <c r="J29" s="35"/>
      <c r="K29" s="25"/>
      <c r="L29" s="26"/>
      <c r="M29" s="14"/>
      <c r="N29" s="14"/>
    </row>
    <row r="30" spans="1:14" ht="15.75" customHeight="1">
      <c r="A30" s="30" t="str">
        <f>E1</f>
        <v>Osnovna škola Ferdinandovac</v>
      </c>
      <c r="B30" s="3"/>
      <c r="C30" s="3"/>
      <c r="D30" s="3"/>
      <c r="E30" s="3">
        <v>42259</v>
      </c>
      <c r="F30" s="34" t="s">
        <v>20</v>
      </c>
      <c r="G30" s="35"/>
      <c r="H30" s="35"/>
      <c r="I30" s="35"/>
      <c r="J30" s="35"/>
      <c r="K30" s="25"/>
      <c r="L30" s="26"/>
      <c r="M30" s="14"/>
      <c r="N30" s="14"/>
    </row>
    <row r="31" spans="1:14" s="7" customFormat="1" ht="15.75" customHeight="1">
      <c r="A31" s="31"/>
      <c r="B31" s="6"/>
      <c r="C31" s="6"/>
      <c r="D31" s="6">
        <v>4226</v>
      </c>
      <c r="E31" s="41" t="s">
        <v>21</v>
      </c>
      <c r="F31" s="42"/>
      <c r="G31" s="42"/>
      <c r="H31" s="42"/>
      <c r="I31" s="42"/>
      <c r="J31" s="42"/>
      <c r="K31" s="20">
        <f>SUM(K32+K33)</f>
        <v>30000</v>
      </c>
      <c r="L31" s="23"/>
      <c r="M31" s="13"/>
      <c r="N31" s="13"/>
    </row>
    <row r="32" spans="1:14" ht="15.75" customHeight="1">
      <c r="A32" s="30" t="str">
        <f>E1</f>
        <v>Osnovna škola Ferdinandovac</v>
      </c>
      <c r="B32" s="3"/>
      <c r="C32" s="3"/>
      <c r="D32" s="3"/>
      <c r="E32" s="3">
        <v>42261</v>
      </c>
      <c r="F32" s="34" t="s">
        <v>22</v>
      </c>
      <c r="G32" s="35"/>
      <c r="H32" s="35"/>
      <c r="I32" s="35"/>
      <c r="J32" s="35"/>
      <c r="K32" s="25">
        <v>30000</v>
      </c>
      <c r="L32" s="26" t="s">
        <v>54</v>
      </c>
      <c r="M32" s="14"/>
      <c r="N32" s="14"/>
    </row>
    <row r="33" spans="1:14" ht="15.75" customHeight="1">
      <c r="A33" s="30" t="str">
        <f>E1</f>
        <v>Osnovna škola Ferdinandovac</v>
      </c>
      <c r="B33" s="3"/>
      <c r="C33" s="3"/>
      <c r="D33" s="3"/>
      <c r="E33" s="3">
        <v>42262</v>
      </c>
      <c r="F33" s="34" t="s">
        <v>23</v>
      </c>
      <c r="G33" s="35"/>
      <c r="H33" s="35"/>
      <c r="I33" s="35"/>
      <c r="J33" s="35"/>
      <c r="K33" s="25"/>
      <c r="L33" s="26"/>
      <c r="M33" s="14"/>
      <c r="N33" s="14"/>
    </row>
    <row r="34" spans="1:14" s="7" customFormat="1" ht="15.75" customHeight="1">
      <c r="A34" s="31"/>
      <c r="B34" s="6"/>
      <c r="C34" s="6"/>
      <c r="D34" s="6">
        <v>4227</v>
      </c>
      <c r="E34" s="41" t="s">
        <v>24</v>
      </c>
      <c r="F34" s="42"/>
      <c r="G34" s="42"/>
      <c r="H34" s="42"/>
      <c r="I34" s="42"/>
      <c r="J34" s="42"/>
      <c r="K34" s="20">
        <f>SUM(K35+K36+K37)</f>
        <v>0</v>
      </c>
      <c r="L34" s="23"/>
      <c r="M34" s="13"/>
      <c r="N34" s="13"/>
    </row>
    <row r="35" spans="1:14" ht="15.75" customHeight="1">
      <c r="A35" s="30" t="str">
        <f>E1</f>
        <v>Osnovna škola Ferdinandovac</v>
      </c>
      <c r="B35" s="3"/>
      <c r="C35" s="3"/>
      <c r="D35" s="3"/>
      <c r="E35" s="3">
        <v>42271</v>
      </c>
      <c r="F35" s="34" t="s">
        <v>25</v>
      </c>
      <c r="G35" s="35"/>
      <c r="H35" s="35"/>
      <c r="I35" s="35"/>
      <c r="J35" s="35"/>
      <c r="K35" s="25"/>
      <c r="L35" s="26"/>
      <c r="M35" s="14"/>
      <c r="N35" s="14"/>
    </row>
    <row r="36" spans="1:14" ht="15.75" customHeight="1">
      <c r="A36" s="30" t="str">
        <f>E1</f>
        <v>Osnovna škola Ferdinandovac</v>
      </c>
      <c r="B36" s="3"/>
      <c r="C36" s="3"/>
      <c r="D36" s="3"/>
      <c r="E36" s="3">
        <v>42272</v>
      </c>
      <c r="F36" s="34" t="s">
        <v>26</v>
      </c>
      <c r="G36" s="35"/>
      <c r="H36" s="35"/>
      <c r="I36" s="35"/>
      <c r="J36" s="35"/>
      <c r="K36" s="25"/>
      <c r="L36" s="26"/>
      <c r="M36" s="14"/>
      <c r="N36" s="14"/>
    </row>
    <row r="37" spans="1:14" ht="15.75" customHeight="1">
      <c r="A37" s="30" t="str">
        <f>E1</f>
        <v>Osnovna škola Ferdinandovac</v>
      </c>
      <c r="B37" s="3"/>
      <c r="C37" s="3"/>
      <c r="D37" s="3"/>
      <c r="E37" s="3">
        <v>42273</v>
      </c>
      <c r="F37" s="34" t="s">
        <v>27</v>
      </c>
      <c r="G37" s="35"/>
      <c r="H37" s="35"/>
      <c r="I37" s="35"/>
      <c r="J37" s="35"/>
      <c r="K37" s="25"/>
      <c r="L37" s="26"/>
      <c r="M37" s="14"/>
      <c r="N37" s="14"/>
    </row>
    <row r="38" spans="1:14" s="7" customFormat="1" ht="15.75" customHeight="1">
      <c r="A38" s="31"/>
      <c r="B38" s="6"/>
      <c r="C38" s="6"/>
      <c r="D38" s="6">
        <v>4241</v>
      </c>
      <c r="E38" s="41" t="s">
        <v>48</v>
      </c>
      <c r="F38" s="42"/>
      <c r="G38" s="42"/>
      <c r="H38" s="42"/>
      <c r="I38" s="42"/>
      <c r="J38" s="42"/>
      <c r="K38" s="20">
        <f>SUM(K39)</f>
        <v>0</v>
      </c>
      <c r="L38" s="23"/>
      <c r="M38" s="13"/>
      <c r="N38" s="13"/>
    </row>
    <row r="39" spans="1:14" ht="15.75" customHeight="1">
      <c r="A39" s="30" t="str">
        <f>E1</f>
        <v>Osnovna škola Ferdinandovac</v>
      </c>
      <c r="B39" s="3"/>
      <c r="C39" s="3"/>
      <c r="D39" s="3"/>
      <c r="E39" s="29">
        <v>42411</v>
      </c>
      <c r="F39" s="16" t="s">
        <v>48</v>
      </c>
      <c r="G39" s="16"/>
      <c r="H39" s="16"/>
      <c r="I39" s="16"/>
      <c r="J39" s="16"/>
      <c r="K39" s="25"/>
      <c r="L39" s="26"/>
      <c r="M39" s="14"/>
      <c r="N39" s="14"/>
    </row>
    <row r="40" spans="1:14" s="7" customFormat="1" ht="15.75" customHeight="1">
      <c r="A40" s="31"/>
      <c r="B40" s="6"/>
      <c r="C40" s="6"/>
      <c r="D40" s="6">
        <v>4262</v>
      </c>
      <c r="E40" s="41" t="s">
        <v>28</v>
      </c>
      <c r="F40" s="42"/>
      <c r="G40" s="42"/>
      <c r="H40" s="42"/>
      <c r="I40" s="42"/>
      <c r="J40" s="42"/>
      <c r="K40" s="20">
        <f>K41</f>
        <v>0</v>
      </c>
      <c r="L40" s="23"/>
      <c r="M40" s="13"/>
      <c r="N40" s="13"/>
    </row>
    <row r="41" spans="1:14" ht="15.75" customHeight="1">
      <c r="A41" s="30" t="str">
        <f>E1</f>
        <v>Osnovna škola Ferdinandovac</v>
      </c>
      <c r="B41" s="3"/>
      <c r="C41" s="3"/>
      <c r="D41" s="3"/>
      <c r="E41" s="3">
        <v>42621</v>
      </c>
      <c r="F41" s="34" t="s">
        <v>28</v>
      </c>
      <c r="G41" s="35"/>
      <c r="H41" s="35"/>
      <c r="I41" s="35"/>
      <c r="J41" s="35"/>
      <c r="K41" s="25"/>
      <c r="L41" s="26"/>
      <c r="M41" s="14"/>
      <c r="N41" s="14"/>
    </row>
    <row r="42" spans="1:14" s="5" customFormat="1" ht="15.75" customHeight="1">
      <c r="A42" s="30"/>
      <c r="B42" s="4">
        <v>45</v>
      </c>
      <c r="C42" s="43" t="s">
        <v>31</v>
      </c>
      <c r="D42" s="44"/>
      <c r="E42" s="44"/>
      <c r="F42" s="44"/>
      <c r="G42" s="44"/>
      <c r="H42" s="44"/>
      <c r="I42" s="44"/>
      <c r="J42" s="44"/>
      <c r="K42" s="19">
        <f>SUM(K43+K45)</f>
        <v>30000</v>
      </c>
      <c r="L42" s="22"/>
      <c r="M42" s="14"/>
      <c r="N42" s="14"/>
    </row>
    <row r="43" spans="1:14" s="7" customFormat="1" ht="15.75" customHeight="1">
      <c r="A43" s="31"/>
      <c r="B43" s="6"/>
      <c r="C43" s="6"/>
      <c r="D43" s="6">
        <v>4511</v>
      </c>
      <c r="E43" s="41" t="s">
        <v>29</v>
      </c>
      <c r="F43" s="42"/>
      <c r="G43" s="42"/>
      <c r="H43" s="42"/>
      <c r="I43" s="42"/>
      <c r="J43" s="42"/>
      <c r="K43" s="20">
        <f>K44</f>
        <v>30000</v>
      </c>
      <c r="L43" s="23"/>
      <c r="M43" s="14"/>
      <c r="N43" s="14"/>
    </row>
    <row r="44" spans="1:14" ht="15.75" customHeight="1">
      <c r="A44" s="30" t="str">
        <f>E1</f>
        <v>Osnovna škola Ferdinandovac</v>
      </c>
      <c r="B44" s="3"/>
      <c r="C44" s="3"/>
      <c r="D44" s="3"/>
      <c r="E44" s="3">
        <v>45111</v>
      </c>
      <c r="F44" s="34" t="s">
        <v>29</v>
      </c>
      <c r="G44" s="35"/>
      <c r="H44" s="35"/>
      <c r="I44" s="35"/>
      <c r="J44" s="35"/>
      <c r="K44" s="25">
        <v>30000</v>
      </c>
      <c r="L44" s="26" t="s">
        <v>58</v>
      </c>
      <c r="M44" s="27" t="s">
        <v>52</v>
      </c>
      <c r="N44" s="27" t="s">
        <v>53</v>
      </c>
    </row>
    <row r="45" spans="1:14" s="7" customFormat="1" ht="15.75" customHeight="1">
      <c r="A45" s="31"/>
      <c r="B45" s="6"/>
      <c r="C45" s="6"/>
      <c r="D45" s="6">
        <v>4521</v>
      </c>
      <c r="E45" s="41" t="s">
        <v>30</v>
      </c>
      <c r="F45" s="42"/>
      <c r="G45" s="42"/>
      <c r="H45" s="42"/>
      <c r="I45" s="42"/>
      <c r="J45" s="42"/>
      <c r="K45" s="20">
        <f>K46</f>
        <v>0</v>
      </c>
      <c r="L45" s="23"/>
      <c r="M45" s="14"/>
      <c r="N45" s="14"/>
    </row>
    <row r="46" spans="1:14" ht="15.75" customHeight="1">
      <c r="A46" s="30" t="str">
        <f>E1</f>
        <v>Osnovna škola Ferdinandovac</v>
      </c>
      <c r="B46" s="3"/>
      <c r="C46" s="3"/>
      <c r="D46" s="3"/>
      <c r="E46" s="3">
        <v>45211</v>
      </c>
      <c r="F46" s="34" t="s">
        <v>30</v>
      </c>
      <c r="G46" s="35"/>
      <c r="H46" s="35"/>
      <c r="I46" s="35"/>
      <c r="J46" s="36"/>
      <c r="K46" s="25"/>
      <c r="L46" s="26"/>
      <c r="M46" s="27"/>
      <c r="N46" s="27"/>
    </row>
    <row r="47" spans="1:14" s="11" customFormat="1" ht="31.5" customHeight="1">
      <c r="A47" s="32"/>
      <c r="B47" s="46" t="s">
        <v>41</v>
      </c>
      <c r="C47" s="47"/>
      <c r="D47" s="47"/>
      <c r="E47" s="47"/>
      <c r="F47" s="47"/>
      <c r="G47" s="47"/>
      <c r="H47" s="47"/>
      <c r="I47" s="47"/>
      <c r="J47" s="48"/>
      <c r="K47" s="21">
        <f>K6+K42</f>
        <v>98000</v>
      </c>
      <c r="L47" s="24"/>
      <c r="M47" s="14"/>
      <c r="N47" s="14"/>
    </row>
    <row r="48" spans="2:12" ht="15.75" customHeight="1">
      <c r="B48" s="8"/>
      <c r="C48" s="8"/>
      <c r="D48" s="8"/>
      <c r="E48" s="8"/>
      <c r="F48" s="9"/>
      <c r="G48" s="9"/>
      <c r="H48" s="9"/>
      <c r="I48" s="9"/>
      <c r="J48" s="9"/>
      <c r="K48" s="10"/>
      <c r="L48" s="10"/>
    </row>
    <row r="50" spans="2:6" ht="12.75">
      <c r="B50" s="45" t="s">
        <v>34</v>
      </c>
      <c r="C50" s="45"/>
      <c r="D50" s="45"/>
      <c r="E50" s="45"/>
      <c r="F50" s="45"/>
    </row>
    <row r="51" spans="2:6" ht="12.75">
      <c r="B51" s="45" t="s">
        <v>35</v>
      </c>
      <c r="C51" s="45"/>
      <c r="D51" s="45"/>
      <c r="E51" s="45"/>
      <c r="F51" s="45"/>
    </row>
    <row r="52" spans="2:7" ht="12.75">
      <c r="B52" s="50" t="s">
        <v>61</v>
      </c>
      <c r="C52" s="51"/>
      <c r="D52" s="51"/>
      <c r="E52" s="51"/>
      <c r="F52" s="51"/>
      <c r="G52" s="51"/>
    </row>
    <row r="55" spans="4:12" ht="12.75">
      <c r="D55" t="s">
        <v>36</v>
      </c>
      <c r="J55" t="s">
        <v>37</v>
      </c>
      <c r="K55" s="40" t="s">
        <v>38</v>
      </c>
      <c r="L55" s="40"/>
    </row>
    <row r="56" ht="12.75">
      <c r="L56" s="1"/>
    </row>
    <row r="57" spans="2:12" ht="12.75">
      <c r="B57" s="33" t="s">
        <v>55</v>
      </c>
      <c r="C57" s="33"/>
      <c r="D57" s="33"/>
      <c r="E57" s="33"/>
      <c r="F57" s="33"/>
      <c r="L57" s="28" t="s">
        <v>56</v>
      </c>
    </row>
    <row r="61" ht="12.75">
      <c r="B61" t="s">
        <v>43</v>
      </c>
    </row>
  </sheetData>
  <sheetProtection password="C492" sheet="1" objects="1" scenarios="1" selectLockedCells="1"/>
  <mergeCells count="36">
    <mergeCell ref="B1:D1"/>
    <mergeCell ref="E1:L1"/>
    <mergeCell ref="B3:N3"/>
    <mergeCell ref="C6:J6"/>
    <mergeCell ref="B51:F51"/>
    <mergeCell ref="B52:G52"/>
    <mergeCell ref="E7:J7"/>
    <mergeCell ref="F8:J8"/>
    <mergeCell ref="F9:J9"/>
    <mergeCell ref="F36:J36"/>
    <mergeCell ref="F37:J37"/>
    <mergeCell ref="F22:J22"/>
    <mergeCell ref="B50:F50"/>
    <mergeCell ref="B47:J47"/>
    <mergeCell ref="F21:J21"/>
    <mergeCell ref="F30:J30"/>
    <mergeCell ref="E31:J31"/>
    <mergeCell ref="E26:J26"/>
    <mergeCell ref="F27:J27"/>
    <mergeCell ref="F29:J29"/>
    <mergeCell ref="E43:J43"/>
    <mergeCell ref="F44:J44"/>
    <mergeCell ref="E45:J45"/>
    <mergeCell ref="E40:J40"/>
    <mergeCell ref="F41:J41"/>
    <mergeCell ref="C42:J42"/>
    <mergeCell ref="B57:F57"/>
    <mergeCell ref="F46:J46"/>
    <mergeCell ref="B5:J5"/>
    <mergeCell ref="K55:L55"/>
    <mergeCell ref="F32:J32"/>
    <mergeCell ref="F33:J33"/>
    <mergeCell ref="E34:J34"/>
    <mergeCell ref="F35:J35"/>
    <mergeCell ref="F28:J28"/>
    <mergeCell ref="E38:J38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3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Dean</cp:lastModifiedBy>
  <cp:lastPrinted>2018-12-26T10:35:47Z</cp:lastPrinted>
  <dcterms:created xsi:type="dcterms:W3CDTF">2004-08-18T09:48:32Z</dcterms:created>
  <dcterms:modified xsi:type="dcterms:W3CDTF">2018-12-26T10:35:52Z</dcterms:modified>
  <cp:category/>
  <cp:version/>
  <cp:contentType/>
  <cp:contentStatus/>
</cp:coreProperties>
</file>